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ols &amp; CPE guides\PPP loans\"/>
    </mc:Choice>
  </mc:AlternateContent>
  <xr:revisionPtr revIDLastSave="0" documentId="13_ncr:1_{ADE738B5-B16E-4769-A31C-099E310AEB22}" xr6:coauthVersionLast="45" xr6:coauthVersionMax="45" xr10:uidLastSave="{00000000-0000-0000-0000-000000000000}"/>
  <bookViews>
    <workbookView xWindow="-120" yWindow="-120" windowWidth="21840" windowHeight="13140" xr2:uid="{DFF6EA80-B81C-41A7-8449-7F6E9632F9CD}"/>
  </bookViews>
  <sheets>
    <sheet name="Form 3805" sheetId="2" r:id="rId1"/>
    <sheet name="Schedule A" sheetId="1" r:id="rId2"/>
    <sheet name="Sched A Workshe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F11" i="1" l="1"/>
  <c r="C20" i="3"/>
  <c r="F18" i="1"/>
  <c r="C13" i="3"/>
  <c r="F7" i="1" s="1"/>
  <c r="G16" i="2"/>
  <c r="G11" i="2"/>
  <c r="F23" i="1"/>
  <c r="F24" i="1" s="1"/>
  <c r="G13" i="2" s="1"/>
  <c r="F20" i="1" l="1"/>
  <c r="G6" i="2" s="1"/>
  <c r="G17" i="2" s="1"/>
  <c r="G12" i="2" l="1"/>
  <c r="G15" i="2" s="1"/>
</calcChain>
</file>

<file path=xl/sharedStrings.xml><?xml version="1.0" encoding="utf-8"?>
<sst xmlns="http://schemas.openxmlformats.org/spreadsheetml/2006/main" count="63" uniqueCount="46">
  <si>
    <t>Schedule A</t>
  </si>
  <si>
    <t>Borrower:</t>
  </si>
  <si>
    <t>Line 1</t>
  </si>
  <si>
    <t>Line 2</t>
  </si>
  <si>
    <t>Line 3</t>
  </si>
  <si>
    <t>Cash compensation PPP Schedule A, Table 1</t>
  </si>
  <si>
    <t>Average FTE PPP Schedule A, Table 1</t>
  </si>
  <si>
    <t>Salary reduction PPP Schedule A, Table 1</t>
  </si>
  <si>
    <t>Line 4</t>
  </si>
  <si>
    <t>Cash compensation PPP Schedule A, Table 2</t>
  </si>
  <si>
    <t>Average FTE PPP Schedule A, Table 2</t>
  </si>
  <si>
    <t>Line 5</t>
  </si>
  <si>
    <t>Line 6</t>
  </si>
  <si>
    <t>Line 7</t>
  </si>
  <si>
    <t>Line 8</t>
  </si>
  <si>
    <t>Line 9</t>
  </si>
  <si>
    <t>Employee Health Insurance</t>
  </si>
  <si>
    <t>Employee Retirement Plan</t>
  </si>
  <si>
    <t>Employer state &amp; local tax based on compensation</t>
  </si>
  <si>
    <t>Owner compensation</t>
  </si>
  <si>
    <t>Line 10</t>
  </si>
  <si>
    <t>Total Payroll Costs</t>
  </si>
  <si>
    <t>Date Funded</t>
  </si>
  <si>
    <t>Line 11</t>
  </si>
  <si>
    <t>Line 12</t>
  </si>
  <si>
    <t>Line 13</t>
  </si>
  <si>
    <t>Average FTE reference period</t>
  </si>
  <si>
    <t>Total Average FTE (Lines 2 and 5)</t>
  </si>
  <si>
    <t>FTE reduction quotient</t>
  </si>
  <si>
    <t>Payroll costs from PPP Schedule, line 10</t>
  </si>
  <si>
    <t>Business mortgage interest payments</t>
  </si>
  <si>
    <t>Business rent and lease payments</t>
  </si>
  <si>
    <t>Business utility payments</t>
  </si>
  <si>
    <t>Total salary/Hourly wage reduction, Schedule A, line 3</t>
  </si>
  <si>
    <t>Add lines 1,2,3 and 4, then subtract line 5</t>
  </si>
  <si>
    <t>FTE reduction, Schedule A, line 13</t>
  </si>
  <si>
    <t>PPP loan amount</t>
  </si>
  <si>
    <t>Modified total, multiply line 6 by line 7</t>
  </si>
  <si>
    <t>Payroll cost 60%, divide line 1 by 0.60</t>
  </si>
  <si>
    <t>Forgiveness amount, enter smallest of lines 8,9 or 10</t>
  </si>
  <si>
    <t xml:space="preserve">Total Loan </t>
  </si>
  <si>
    <t>Table 1</t>
  </si>
  <si>
    <t>Table 2 (employees earning over $100,000)</t>
  </si>
  <si>
    <t>Owners</t>
  </si>
  <si>
    <t>Salary reduction</t>
  </si>
  <si>
    <t>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</si>
</sst>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2" fillId="0" borderId="0" xfId="0" applyFont="1"/>
    <xf numFmtId="0" fontId="0" fillId="2" borderId="0" xfId="0" applyFill="1"/>
    <xf numFmtId="6" fontId="0" fillId="2" borderId="0" xfId="0" applyNumberFormat="1" applyFill="1"/>
    <xf numFmtId="14" fontId="0" fillId="2" borderId="0" xfId="0" applyNumberFormat="1" applyFill="1"/>
    <xf numFmtId="43" fontId="0" fillId="2" borderId="0" xfId="1" applyFont="1" applyFill="1"/>
    <xf numFmtId="43" fontId="2" fillId="0" borderId="0" xfId="1" applyFont="1"/>
    <xf numFmtId="0" fontId="0" fillId="3" borderId="0" xfId="0" applyFill="1"/>
    <xf numFmtId="43" fontId="0" fillId="3" borderId="0" xfId="1" applyFont="1" applyFill="1"/>
    <xf numFmtId="43" fontId="0" fillId="0" borderId="1" xfId="1" applyFont="1" applyBorder="1"/>
    <xf numFmtId="44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6896-54E8-4BA6-B421-885EEB19C3DC}">
  <dimension ref="A1:G19"/>
  <sheetViews>
    <sheetView tabSelected="1" workbookViewId="0">
      <selection activeCell="G20" sqref="G20"/>
    </sheetView>
  </sheetViews>
  <sheetFormatPr defaultRowHeight="15" x14ac:dyDescent="0.25"/>
  <cols>
    <col min="5" max="5" width="9.7109375" bestFit="1" customWidth="1"/>
    <col min="6" max="6" width="15.5703125" customWidth="1"/>
    <col min="7" max="7" width="13.28515625" style="1" bestFit="1" customWidth="1"/>
  </cols>
  <sheetData>
    <row r="1" spans="1:7" x14ac:dyDescent="0.25">
      <c r="A1" s="2" t="s">
        <v>1</v>
      </c>
      <c r="C1" s="2"/>
      <c r="E1" s="3"/>
    </row>
    <row r="2" spans="1:7" x14ac:dyDescent="0.25">
      <c r="A2" t="s">
        <v>40</v>
      </c>
      <c r="E2" s="4"/>
    </row>
    <row r="3" spans="1:7" x14ac:dyDescent="0.25">
      <c r="A3" t="s">
        <v>22</v>
      </c>
      <c r="E3" s="5"/>
    </row>
    <row r="6" spans="1:7" x14ac:dyDescent="0.25">
      <c r="A6" t="s">
        <v>2</v>
      </c>
      <c r="B6" t="s">
        <v>29</v>
      </c>
      <c r="G6" s="1">
        <f>+'Schedule A'!F20</f>
        <v>0</v>
      </c>
    </row>
    <row r="7" spans="1:7" x14ac:dyDescent="0.25">
      <c r="A7" t="s">
        <v>3</v>
      </c>
      <c r="B7" t="s">
        <v>30</v>
      </c>
      <c r="G7" s="1">
        <v>0</v>
      </c>
    </row>
    <row r="8" spans="1:7" x14ac:dyDescent="0.25">
      <c r="A8" t="s">
        <v>4</v>
      </c>
      <c r="B8" t="s">
        <v>31</v>
      </c>
      <c r="G8" s="1">
        <v>0</v>
      </c>
    </row>
    <row r="9" spans="1:7" x14ac:dyDescent="0.25">
      <c r="A9" t="s">
        <v>8</v>
      </c>
      <c r="B9" t="s">
        <v>32</v>
      </c>
      <c r="G9" s="1">
        <v>0</v>
      </c>
    </row>
    <row r="11" spans="1:7" x14ac:dyDescent="0.25">
      <c r="A11" t="s">
        <v>11</v>
      </c>
      <c r="B11" t="s">
        <v>33</v>
      </c>
      <c r="G11" s="1">
        <f>+'Schedule A'!F9</f>
        <v>0</v>
      </c>
    </row>
    <row r="12" spans="1:7" x14ac:dyDescent="0.25">
      <c r="A12" t="s">
        <v>12</v>
      </c>
      <c r="B12" t="s">
        <v>34</v>
      </c>
      <c r="G12" s="1">
        <f>+G6+G7+G8+G9-G11</f>
        <v>0</v>
      </c>
    </row>
    <row r="13" spans="1:7" x14ac:dyDescent="0.25">
      <c r="A13" t="s">
        <v>13</v>
      </c>
      <c r="B13" t="s">
        <v>35</v>
      </c>
      <c r="G13" s="1" t="e">
        <f>+'Schedule A'!F24</f>
        <v>#DIV/0!</v>
      </c>
    </row>
    <row r="15" spans="1:7" x14ac:dyDescent="0.25">
      <c r="A15" t="s">
        <v>14</v>
      </c>
      <c r="B15" t="s">
        <v>37</v>
      </c>
      <c r="G15" s="1" t="e">
        <f>+G12*G13</f>
        <v>#DIV/0!</v>
      </c>
    </row>
    <row r="16" spans="1:7" x14ac:dyDescent="0.25">
      <c r="A16" t="s">
        <v>15</v>
      </c>
      <c r="B16" t="s">
        <v>36</v>
      </c>
      <c r="G16" s="1">
        <f>+E2</f>
        <v>0</v>
      </c>
    </row>
    <row r="17" spans="1:7" x14ac:dyDescent="0.25">
      <c r="A17" t="s">
        <v>20</v>
      </c>
      <c r="B17" t="s">
        <v>38</v>
      </c>
      <c r="G17" s="1">
        <f>+G6/0.6</f>
        <v>0</v>
      </c>
    </row>
    <row r="19" spans="1:7" x14ac:dyDescent="0.25">
      <c r="A19" t="s">
        <v>23</v>
      </c>
      <c r="B19" t="s">
        <v>39</v>
      </c>
      <c r="G19" s="11" t="e">
        <f>MIN(G15:G17)</f>
        <v>#DIV/0!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AD09-F5D6-42A0-91FB-427E3B111BD5}">
  <dimension ref="A1:F24"/>
  <sheetViews>
    <sheetView workbookViewId="0">
      <selection activeCell="E3" sqref="E3"/>
    </sheetView>
  </sheetViews>
  <sheetFormatPr defaultRowHeight="15" x14ac:dyDescent="0.25"/>
  <cols>
    <col min="5" max="5" width="19.5703125" customWidth="1"/>
    <col min="6" max="6" width="11.5703125" style="1" bestFit="1" customWidth="1"/>
  </cols>
  <sheetData>
    <row r="1" spans="1:6" x14ac:dyDescent="0.25">
      <c r="A1" s="2" t="s">
        <v>1</v>
      </c>
      <c r="C1" s="2"/>
      <c r="E1" s="3">
        <v>0</v>
      </c>
    </row>
    <row r="2" spans="1:6" x14ac:dyDescent="0.25">
      <c r="A2" t="s">
        <v>40</v>
      </c>
      <c r="E2" s="4">
        <v>0</v>
      </c>
    </row>
    <row r="3" spans="1:6" x14ac:dyDescent="0.25">
      <c r="A3" t="s">
        <v>22</v>
      </c>
      <c r="E3" s="5">
        <v>0</v>
      </c>
    </row>
    <row r="5" spans="1:6" x14ac:dyDescent="0.25">
      <c r="A5" t="s">
        <v>0</v>
      </c>
    </row>
    <row r="7" spans="1:6" x14ac:dyDescent="0.25">
      <c r="A7" t="s">
        <v>2</v>
      </c>
      <c r="B7" t="s">
        <v>5</v>
      </c>
      <c r="F7" s="6">
        <f>+'Sched A Worksheet'!C13</f>
        <v>0</v>
      </c>
    </row>
    <row r="8" spans="1:6" x14ac:dyDescent="0.25">
      <c r="A8" t="s">
        <v>3</v>
      </c>
      <c r="B8" t="s">
        <v>6</v>
      </c>
      <c r="F8" s="6">
        <v>0</v>
      </c>
    </row>
    <row r="9" spans="1:6" x14ac:dyDescent="0.25">
      <c r="A9" t="s">
        <v>4</v>
      </c>
      <c r="B9" t="s">
        <v>7</v>
      </c>
      <c r="F9" s="6">
        <v>0</v>
      </c>
    </row>
    <row r="11" spans="1:6" x14ac:dyDescent="0.25">
      <c r="A11" t="s">
        <v>8</v>
      </c>
      <c r="B11" t="s">
        <v>9</v>
      </c>
      <c r="F11" s="6">
        <f>+'Sched A Worksheet'!C20</f>
        <v>0</v>
      </c>
    </row>
    <row r="12" spans="1:6" x14ac:dyDescent="0.25">
      <c r="A12" t="s">
        <v>11</v>
      </c>
      <c r="B12" t="s">
        <v>10</v>
      </c>
      <c r="F12" s="6">
        <v>0</v>
      </c>
    </row>
    <row r="14" spans="1:6" x14ac:dyDescent="0.25">
      <c r="A14" t="s">
        <v>12</v>
      </c>
      <c r="B14" t="s">
        <v>16</v>
      </c>
      <c r="F14" s="6">
        <v>0</v>
      </c>
    </row>
    <row r="15" spans="1:6" x14ac:dyDescent="0.25">
      <c r="A15" t="s">
        <v>13</v>
      </c>
      <c r="B15" t="s">
        <v>17</v>
      </c>
      <c r="F15" s="6">
        <v>0</v>
      </c>
    </row>
    <row r="16" spans="1:6" x14ac:dyDescent="0.25">
      <c r="A16" t="s">
        <v>14</v>
      </c>
      <c r="B16" t="s">
        <v>18</v>
      </c>
      <c r="F16" s="6">
        <v>0</v>
      </c>
    </row>
    <row r="18" spans="1:6" x14ac:dyDescent="0.25">
      <c r="A18" t="s">
        <v>15</v>
      </c>
      <c r="B18" t="s">
        <v>19</v>
      </c>
      <c r="F18" s="6">
        <f>+'Sched A Worksheet'!C23</f>
        <v>0</v>
      </c>
    </row>
    <row r="20" spans="1:6" x14ac:dyDescent="0.25">
      <c r="A20" t="s">
        <v>20</v>
      </c>
      <c r="B20" t="s">
        <v>21</v>
      </c>
      <c r="F20" s="1">
        <f>+F7+F11+F14+F15+F16+F18</f>
        <v>0</v>
      </c>
    </row>
    <row r="22" spans="1:6" x14ac:dyDescent="0.25">
      <c r="A22" t="s">
        <v>23</v>
      </c>
      <c r="B22" t="s">
        <v>26</v>
      </c>
      <c r="F22" s="6">
        <v>0</v>
      </c>
    </row>
    <row r="23" spans="1:6" x14ac:dyDescent="0.25">
      <c r="A23" t="s">
        <v>24</v>
      </c>
      <c r="B23" t="s">
        <v>27</v>
      </c>
      <c r="F23" s="1">
        <f>+F8+F12</f>
        <v>0</v>
      </c>
    </row>
    <row r="24" spans="1:6" x14ac:dyDescent="0.25">
      <c r="A24" t="s">
        <v>25</v>
      </c>
      <c r="B24" t="s">
        <v>28</v>
      </c>
      <c r="F24" s="1" t="e">
        <f>+F23/F22</f>
        <v>#DIV/0!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A5A3-9D6B-44F9-AF83-0F8CAC82BC6B}">
  <dimension ref="A1:F22"/>
  <sheetViews>
    <sheetView workbookViewId="0">
      <selection activeCell="C20" sqref="C20"/>
    </sheetView>
  </sheetViews>
  <sheetFormatPr defaultRowHeight="15" x14ac:dyDescent="0.25"/>
  <cols>
    <col min="3" max="3" width="11.5703125" style="1" bestFit="1" customWidth="1"/>
    <col min="5" max="5" width="13.140625" bestFit="1" customWidth="1"/>
  </cols>
  <sheetData>
    <row r="1" spans="1:6" x14ac:dyDescent="0.25">
      <c r="A1" s="2" t="s">
        <v>1</v>
      </c>
      <c r="C1" s="7"/>
      <c r="E1" s="3">
        <v>0</v>
      </c>
    </row>
    <row r="2" spans="1:6" x14ac:dyDescent="0.25">
      <c r="A2" t="s">
        <v>40</v>
      </c>
      <c r="E2" s="4">
        <v>0</v>
      </c>
    </row>
    <row r="3" spans="1:6" x14ac:dyDescent="0.25">
      <c r="A3" t="s">
        <v>22</v>
      </c>
      <c r="E3" s="5">
        <v>0</v>
      </c>
    </row>
    <row r="5" spans="1:6" x14ac:dyDescent="0.25">
      <c r="A5" s="8" t="s">
        <v>41</v>
      </c>
      <c r="D5" t="s">
        <v>44</v>
      </c>
      <c r="F5" t="s">
        <v>45</v>
      </c>
    </row>
    <row r="11" spans="1:6" x14ac:dyDescent="0.25">
      <c r="C11" s="10"/>
    </row>
    <row r="13" spans="1:6" x14ac:dyDescent="0.25">
      <c r="C13" s="1">
        <f>SUM(C6:C12)</f>
        <v>0</v>
      </c>
    </row>
    <row r="16" spans="1:6" x14ac:dyDescent="0.25">
      <c r="A16" s="8" t="s">
        <v>42</v>
      </c>
      <c r="B16" s="8"/>
      <c r="C16" s="9"/>
      <c r="D16" s="8"/>
    </row>
    <row r="17" spans="1:3" x14ac:dyDescent="0.25">
      <c r="C17" s="1">
        <v>0</v>
      </c>
    </row>
    <row r="18" spans="1:3" x14ac:dyDescent="0.25">
      <c r="C18" s="10">
        <v>0</v>
      </c>
    </row>
    <row r="20" spans="1:3" x14ac:dyDescent="0.25">
      <c r="C20" s="1">
        <f>SUM(C17:C19)</f>
        <v>0</v>
      </c>
    </row>
    <row r="22" spans="1:3" x14ac:dyDescent="0.25">
      <c r="A22" s="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3805</vt:lpstr>
      <vt:lpstr>Schedule A</vt:lpstr>
      <vt:lpstr>Sched A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Melonie Trace</dc:creator>
  <cp:lastModifiedBy>Melonie Trace</cp:lastModifiedBy>
  <dcterms:created xsi:type="dcterms:W3CDTF">2020-12-10T15:03:12Z</dcterms:created>
  <dcterms:modified xsi:type="dcterms:W3CDTF">2020-12-17T17:47:14Z</dcterms:modified>
</cp:coreProperties>
</file>